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棚卸し表" sheetId="2" state="visible" r:id="rId2"/>
    <sheet xmlns:r="http://schemas.openxmlformats.org/officeDocument/2006/relationships" name="集計" sheetId="3" state="visible" r:id="rId3"/>
  </sheets>
  <definedNames>
    <definedName name="_xlnm._FilterDatabase" localSheetId="1" hidden="1">'棚卸し表'!$A$3:$T$44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name val="游ゴシック"/>
      <color rgb="0013233A"/>
      <sz val="11"/>
    </font>
    <font>
      <name val="游ゴシック"/>
      <b val="1"/>
      <color rgb="0013233A"/>
      <sz val="14"/>
    </font>
    <font>
      <name val="游ゴシック"/>
      <color rgb="004A5568"/>
      <sz val="11"/>
    </font>
    <font>
      <name val="游ゴシック"/>
      <b val="1"/>
      <color rgb="0013233A"/>
      <sz val="11"/>
    </font>
    <font>
      <name val="游ゴシック"/>
      <color rgb="0013233A"/>
      <sz val="11"/>
    </font>
    <font>
      <name val="游ゴシック"/>
      <color rgb="004A5568"/>
      <sz val="10.5"/>
    </font>
  </fonts>
  <fills count="5">
    <fill>
      <patternFill/>
    </fill>
    <fill>
      <patternFill patternType="gray125"/>
    </fill>
    <fill>
      <patternFill patternType="solid">
        <fgColor rgb="00BFE1D8"/>
      </patternFill>
    </fill>
    <fill>
      <patternFill patternType="solid">
        <fgColor rgb="00E6F2EF"/>
      </patternFill>
    </fill>
    <fill>
      <patternFill patternType="solid">
        <fgColor rgb="00F4F7F9"/>
      </patternFill>
    </fill>
  </fills>
  <borders count="2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3" fillId="3" borderId="1" pivotButton="0" quotePrefix="0" xfId="0"/>
    <xf numFmtId="0" fontId="4" fillId="0" borderId="0" pivotButton="0" quotePrefix="0" xfId="0"/>
    <xf numFmtId="0" fontId="3" fillId="4" borderId="1" pivotButton="0" quotePrefix="0" xfId="0"/>
    <xf numFmtId="0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2" fontId="4" fillId="3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游ゴシック"/>
      </a:majorFont>
      <a:minorFont>
        <a:latin typeface="游ゴシック"/>
        <a:ea typeface="游ゴシック"/>
        <a:cs typeface="游ゴシック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業務の棚卸し表　使い方</t>
        </is>
      </c>
    </row>
    <row r="3">
      <c r="A3" s="2" t="inlineStr">
        <is>
          <t>凡例</t>
        </is>
      </c>
    </row>
    <row r="4">
      <c r="A4" s="3" t="inlineStr">
        <is>
          <t>記入欄</t>
        </is>
      </c>
      <c r="B4" s="4" t="inlineStr">
        <is>
          <t>薄い緑の欄に記入します</t>
        </is>
      </c>
    </row>
    <row r="5">
      <c r="A5" s="5" t="inlineStr">
        <is>
          <t>自動計算</t>
        </is>
      </c>
      <c r="B5" s="4" t="inlineStr">
        <is>
          <t>薄い灰色の欄は数式です。書き換えないでください</t>
        </is>
      </c>
    </row>
    <row r="6">
      <c r="A6" s="6" t="inlineStr">
        <is>
          <t>見出し</t>
        </is>
      </c>
      <c r="B6" s="4" t="inlineStr">
        <is>
          <t>列の名前です</t>
        </is>
      </c>
    </row>
    <row r="8">
      <c r="A8" s="2" t="inlineStr">
        <is>
          <t>手順</t>
        </is>
      </c>
    </row>
    <row r="9">
      <c r="A9" s="4" t="inlineStr">
        <is>
          <t>①</t>
        </is>
      </c>
      <c r="B9" s="7" t="inlineStr">
        <is>
          <t>範囲を決めます（1つか2つの部署、または一つの業務の流れ）。</t>
        </is>
      </c>
    </row>
    <row r="10">
      <c r="A10" s="4" t="inlineStr">
        <is>
          <t>②</t>
        </is>
      </c>
      <c r="B10" s="7" t="inlineStr">
        <is>
          <t>「棚卸し表」に、業務と、動詞で表せる作業を1行ずつ書きます。</t>
        </is>
      </c>
    </row>
    <row r="11">
      <c r="A11" s="4" t="inlineStr">
        <is>
          <t>③</t>
        </is>
      </c>
      <c r="B11" s="7" t="inlineStr">
        <is>
          <t>頻度・1回あたりの時間（分）・単位あたりの回数・人数を書きます。月の回数と月の時間は自動で計算されます。</t>
        </is>
      </c>
    </row>
    <row r="12">
      <c r="A12" s="4" t="inlineStr">
        <is>
          <t>④</t>
        </is>
      </c>
      <c r="B12" s="7" t="inlineStr">
        <is>
          <t>実際に作業している人に聞き、数字を直します（おおよその数字でかまいません）。</t>
        </is>
      </c>
    </row>
    <row r="13">
      <c r="A13" s="4" t="inlineStr">
        <is>
          <t>⑤</t>
        </is>
      </c>
      <c r="B13" s="7" t="inlineStr">
        <is>
          <t>AIに向くかを選び、理由を書きます。</t>
        </is>
      </c>
    </row>
    <row r="14">
      <c r="A14" s="4" t="inlineStr">
        <is>
          <t>⑥</t>
        </is>
      </c>
      <c r="B14" s="7" t="inlineStr">
        <is>
          <t>業務を知る人と管理部門の人が一緒に、効果と難しさを高・中・低で選びます。優先度が表示されます。</t>
        </is>
      </c>
    </row>
    <row r="15">
      <c r="A15" s="4" t="inlineStr">
        <is>
          <t>⑦</t>
        </is>
      </c>
      <c r="B15" s="7" t="inlineStr">
        <is>
          <t>「最初に取り組む候補」から最初の1件を選び、表を見直す時期を決めます。</t>
        </is>
      </c>
    </row>
    <row r="17">
      <c r="A17" s="2" t="inlineStr">
        <is>
          <t>列の意味</t>
        </is>
      </c>
    </row>
    <row r="18">
      <c r="A18" s="8" t="inlineStr">
        <is>
          <t>頻度</t>
        </is>
      </c>
      <c r="B18" s="7" t="inlineStr">
        <is>
          <t>日・週・月・年から選びます</t>
        </is>
      </c>
    </row>
    <row r="19">
      <c r="A19" s="8" t="inlineStr">
        <is>
          <t>単位あたりの回数</t>
        </is>
      </c>
      <c r="B19" s="7" t="inlineStr">
        <is>
          <t>頻度の単位（1日・1週・1か月・1年）あたりの回数です。例：週に3回なら「週」「3」</t>
        </is>
      </c>
    </row>
    <row r="20">
      <c r="A20" s="8" t="inlineStr">
        <is>
          <t>月の回数（数式）</t>
        </is>
      </c>
      <c r="B20" s="7" t="inlineStr">
        <is>
          <t>単位あたりの回数×下の換算の倍率</t>
        </is>
      </c>
    </row>
    <row r="21">
      <c r="A21" s="8" t="inlineStr">
        <is>
          <t>月の時間（数式）</t>
        </is>
      </c>
      <c r="B21" s="7" t="inlineStr">
        <is>
          <t>1回あたりの時間（分）×月の回数×人数÷60</t>
        </is>
      </c>
    </row>
    <row r="22">
      <c r="A22" s="8" t="inlineStr">
        <is>
          <t>判断の重さ</t>
        </is>
      </c>
      <c r="B22" s="7" t="inlineStr">
        <is>
          <t>間違えたときの影響を高・中・低で選びます</t>
        </is>
      </c>
    </row>
    <row r="23">
      <c r="A23" s="8" t="inlineStr">
        <is>
          <t>効果</t>
        </is>
      </c>
      <c r="B23" s="7" t="inlineStr">
        <is>
          <t>いまの時間の大きさ、品質のばらつき、お客様への対応の早さ、担当者の負担を目安にします</t>
        </is>
      </c>
    </row>
    <row r="24">
      <c r="A24" s="8" t="inlineStr">
        <is>
          <t>難しさ</t>
        </is>
      </c>
      <c r="B24" s="7" t="inlineStr">
        <is>
          <t>扱う情報の重さ、データがそろっているか、システムとつなぐ必要、間違えたときの影響、関わる人の多さを目安にします</t>
        </is>
      </c>
    </row>
    <row r="30">
      <c r="A30" s="2" t="inlineStr">
        <is>
          <t>月の回数の換算（書き換えられます）</t>
        </is>
      </c>
    </row>
    <row r="31">
      <c r="A31" s="2" t="inlineStr">
        <is>
          <t>頻度</t>
        </is>
      </c>
      <c r="B31" s="2" t="inlineStr">
        <is>
          <t>1か月あたりの倍率</t>
        </is>
      </c>
    </row>
    <row r="32">
      <c r="A32" s="9" t="inlineStr">
        <is>
          <t>日</t>
        </is>
      </c>
      <c r="B32" s="10" t="n">
        <v>20</v>
      </c>
    </row>
    <row r="33">
      <c r="A33" s="9" t="inlineStr">
        <is>
          <t>週</t>
        </is>
      </c>
      <c r="B33" s="10" t="n">
        <v>4.3</v>
      </c>
    </row>
    <row r="34">
      <c r="A34" s="9" t="inlineStr">
        <is>
          <t>月</t>
        </is>
      </c>
      <c r="B34" s="10" t="n">
        <v>1</v>
      </c>
    </row>
    <row r="35">
      <c r="A35" s="9" t="inlineStr">
        <is>
          <t>年</t>
        </is>
      </c>
      <c r="B35" s="10">
        <f>1/12</f>
        <v/>
      </c>
    </row>
    <row r="37">
      <c r="A37" s="2" t="inlineStr">
        <is>
          <t>優先度の区分</t>
        </is>
      </c>
    </row>
    <row r="38">
      <c r="A38" s="4" t="inlineStr">
        <is>
          <t>最初に取り組む候補</t>
        </is>
      </c>
      <c r="B38" s="7" t="inlineStr">
        <is>
          <t>効果が高・中で、難しさが低</t>
        </is>
      </c>
    </row>
    <row r="39">
      <c r="A39" s="4" t="inlineStr">
        <is>
          <t>段階的に進める</t>
        </is>
      </c>
      <c r="B39" s="7" t="inlineStr">
        <is>
          <t>効果が高・中で、難しさが中・高。データの整備やルールの準備から始めます</t>
        </is>
      </c>
    </row>
    <row r="40">
      <c r="A40" s="4" t="inlineStr">
        <is>
          <t>使い方集で共有</t>
        </is>
      </c>
      <c r="B40" s="7" t="inlineStr">
        <is>
          <t>効果が低で、難しさが低・中。個人の工夫として共有します</t>
        </is>
      </c>
    </row>
    <row r="41">
      <c r="A41" s="4" t="inlineStr">
        <is>
          <t>いまは見送る</t>
        </is>
      </c>
      <c r="B41" s="7" t="inlineStr">
        <is>
          <t>効果が低で、難しさが高。理由を残しておきます</t>
        </is>
      </c>
    </row>
    <row r="43">
      <c r="A43" s="11" t="inlineStr">
        <is>
          <t>※</t>
        </is>
      </c>
      <c r="B43" s="11" t="inlineStr">
        <is>
          <t>記入例の行（番号が「例」の行）は、書き換えるか消してお使いください。</t>
        </is>
      </c>
    </row>
    <row r="44">
      <c r="A44" s="11" t="inlineStr">
        <is>
          <t>※</t>
        </is>
      </c>
      <c r="B44" s="11" t="inlineStr">
        <is>
          <t>自社の規程・契約・法令に合わせて直してお使いください。法令に関わる判断は、専門家に確かめていただくと安心です。</t>
        </is>
      </c>
    </row>
    <row r="46">
      <c r="A46" s="12" t="inlineStr">
        <is>
          <t>AI-Ready.jp（https://www.ai-ready.jp）のひな形｜自社の状況に合わせてご利用ください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&amp;C&amp;"游ゴシック"&amp;10 AI-Ready.jp（https://www.ai-ready.jp）のひな形｜自社の状況に合わせてご利用ください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46"/>
  <sheetViews>
    <sheetView showGridLines="0"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18" customWidth="1" min="3" max="3"/>
    <col width="30" customWidth="1" min="4" max="4"/>
    <col width="10" customWidth="1" min="5" max="5"/>
    <col width="8" customWidth="1" min="6" max="6"/>
    <col width="11" customWidth="1" min="7" max="7"/>
    <col width="11" customWidth="1" min="8" max="8"/>
    <col width="7" customWidth="1" min="9" max="9"/>
    <col width="10" customWidth="1" min="10" max="10"/>
    <col width="11" customWidth="1" min="11" max="11"/>
    <col width="20" customWidth="1" min="12" max="12"/>
    <col width="9" customWidth="1" min="13" max="13"/>
    <col width="24" customWidth="1" min="14" max="14"/>
    <col width="11" customWidth="1" min="15" max="15"/>
    <col width="26" customWidth="1" min="16" max="16"/>
    <col width="8" customWidth="1" min="17" max="17"/>
    <col width="8" customWidth="1" min="18" max="18"/>
    <col width="18" customWidth="1" min="19" max="19"/>
    <col width="22" customWidth="1" min="20" max="20"/>
  </cols>
  <sheetData>
    <row r="1">
      <c r="A1" s="1" t="inlineStr">
        <is>
          <t>業務の棚卸し表</t>
        </is>
      </c>
    </row>
    <row r="2">
      <c r="A2" s="13" t="inlineStr">
        <is>
          <t>業務を作業の単位に分け、月の時間と優先度を計算します。月の回数・月の時間・優先度は数式です。</t>
        </is>
      </c>
    </row>
    <row r="3" ht="36" customHeight="1">
      <c r="A3" s="14" t="inlineStr">
        <is>
          <t>番号</t>
        </is>
      </c>
      <c r="B3" s="14" t="inlineStr">
        <is>
          <t>部署</t>
        </is>
      </c>
      <c r="C3" s="14" t="inlineStr">
        <is>
          <t>業務</t>
        </is>
      </c>
      <c r="D3" s="14" t="inlineStr">
        <is>
          <t>作業（動詞で）</t>
        </is>
      </c>
      <c r="E3" s="14" t="inlineStr">
        <is>
          <t>担当</t>
        </is>
      </c>
      <c r="F3" s="14" t="inlineStr">
        <is>
          <t>頻度</t>
        </is>
      </c>
      <c r="G3" s="14" t="inlineStr">
        <is>
          <t>1回あたりの時間（分）</t>
        </is>
      </c>
      <c r="H3" s="14" t="inlineStr">
        <is>
          <t>単位あたりの回数</t>
        </is>
      </c>
      <c r="I3" s="14" t="inlineStr">
        <is>
          <t>人数</t>
        </is>
      </c>
      <c r="J3" s="14" t="inlineStr">
        <is>
          <t>月の回数</t>
        </is>
      </c>
      <c r="K3" s="14" t="inlineStr">
        <is>
          <t>月の時間（時間）</t>
        </is>
      </c>
      <c r="L3" s="14" t="inlineStr">
        <is>
          <t>使っている情報</t>
        </is>
      </c>
      <c r="M3" s="14" t="inlineStr">
        <is>
          <t>判断の重さ</t>
        </is>
      </c>
      <c r="N3" s="14" t="inlineStr">
        <is>
          <t>困っていること</t>
        </is>
      </c>
      <c r="O3" s="14" t="inlineStr">
        <is>
          <t>AIに向くか</t>
        </is>
      </c>
      <c r="P3" s="14" t="inlineStr">
        <is>
          <t>理由</t>
        </is>
      </c>
      <c r="Q3" s="14" t="inlineStr">
        <is>
          <t>効果</t>
        </is>
      </c>
      <c r="R3" s="14" t="inlineStr">
        <is>
          <t>難しさ</t>
        </is>
      </c>
      <c r="S3" s="14" t="inlineStr">
        <is>
          <t>優先度</t>
        </is>
      </c>
      <c r="T3" s="14" t="inlineStr">
        <is>
          <t>メモ</t>
        </is>
      </c>
    </row>
    <row r="4">
      <c r="A4" s="15" t="inlineStr">
        <is>
          <t>例</t>
        </is>
      </c>
      <c r="B4" s="15" t="inlineStr">
        <is>
          <t>総務部</t>
        </is>
      </c>
      <c r="C4" s="15" t="inlineStr">
        <is>
          <t>社内会議の運営</t>
        </is>
      </c>
      <c r="D4" s="15" t="inlineStr">
        <is>
          <t>会議のメモから議事録を整理する</t>
        </is>
      </c>
      <c r="E4" s="15" t="inlineStr">
        <is>
          <t>担当A</t>
        </is>
      </c>
      <c r="F4" s="15" t="inlineStr">
        <is>
          <t>週</t>
        </is>
      </c>
      <c r="G4" s="15" t="n">
        <v>45</v>
      </c>
      <c r="H4" s="15" t="n">
        <v>3</v>
      </c>
      <c r="I4" s="15" t="n">
        <v>1</v>
      </c>
      <c r="J4" s="16">
        <f>IF(OR(F4="",H4=""),"",IFERROR(H4*VLOOKUP(F4,使い方!$A$32:$B$35,2,FALSE),""))</f>
        <v/>
      </c>
      <c r="K4" s="16">
        <f>IF(J4="","",IFERROR(G4*J4*I4/60,""))</f>
        <v/>
      </c>
      <c r="L4" s="15" t="inlineStr">
        <is>
          <t>会議のメモ（文書作成ソフト）</t>
        </is>
      </c>
      <c r="M4" s="15" t="inlineStr">
        <is>
          <t>低</t>
        </is>
      </c>
      <c r="N4" s="15" t="inlineStr">
        <is>
          <t>会議の翌日までに共有できないことがある</t>
        </is>
      </c>
      <c r="O4" s="15" t="inlineStr">
        <is>
          <t>向く</t>
        </is>
      </c>
      <c r="P4" s="15" t="inlineStr">
        <is>
          <t>要約・整理の作業で、人が最後に確かめられる</t>
        </is>
      </c>
      <c r="Q4" s="15" t="inlineStr">
        <is>
          <t>中</t>
        </is>
      </c>
      <c r="R4" s="15" t="inlineStr">
        <is>
          <t>低</t>
        </is>
      </c>
      <c r="S4" s="17">
        <f>IF(OR(Q4="",R4=""),"",IF(Q4="低",IF(R4="高","いまは見送る","使い方集で共有"),IF(R4="低","最初に取り組む候補","段階的に進める")))</f>
        <v/>
      </c>
      <c r="T4" s="15" t="inlineStr">
        <is>
          <t>最初の1件の候補</t>
        </is>
      </c>
    </row>
    <row r="5">
      <c r="A5" s="18" t="n">
        <v>1</v>
      </c>
      <c r="B5" s="18" t="n"/>
      <c r="C5" s="18" t="n"/>
      <c r="D5" s="18" t="n"/>
      <c r="E5" s="18" t="n"/>
      <c r="F5" s="18" t="n"/>
      <c r="G5" s="18" t="n"/>
      <c r="H5" s="18" t="n"/>
      <c r="I5" s="18" t="n"/>
      <c r="J5" s="19">
        <f>IF(OR(F5="",H5=""),"",IFERROR(H5*VLOOKUP(F5,使い方!$A$32:$B$35,2,FALSE),""))</f>
        <v/>
      </c>
      <c r="K5" s="19">
        <f>IF(J5="","",IFERROR(G5*J5*I5/60,""))</f>
        <v/>
      </c>
      <c r="L5" s="18" t="n"/>
      <c r="M5" s="18" t="n"/>
      <c r="N5" s="18" t="n"/>
      <c r="O5" s="18" t="n"/>
      <c r="P5" s="18" t="n"/>
      <c r="Q5" s="18" t="n"/>
      <c r="R5" s="18" t="n"/>
      <c r="S5" s="20">
        <f>IF(OR(Q5="",R5=""),"",IF(Q5="低",IF(R5="高","いまは見送る","使い方集で共有"),IF(R5="低","最初に取り組む候補","段階的に進める")))</f>
        <v/>
      </c>
      <c r="T5" s="18" t="n"/>
    </row>
    <row r="6">
      <c r="A6" s="18" t="n">
        <v>2</v>
      </c>
      <c r="B6" s="18" t="n"/>
      <c r="C6" s="18" t="n"/>
      <c r="D6" s="18" t="n"/>
      <c r="E6" s="18" t="n"/>
      <c r="F6" s="18" t="n"/>
      <c r="G6" s="18" t="n"/>
      <c r="H6" s="18" t="n"/>
      <c r="I6" s="18" t="n"/>
      <c r="J6" s="19">
        <f>IF(OR(F6="",H6=""),"",IFERROR(H6*VLOOKUP(F6,使い方!$A$32:$B$35,2,FALSE),""))</f>
        <v/>
      </c>
      <c r="K6" s="19">
        <f>IF(J6="","",IFERROR(G6*J6*I6/60,""))</f>
        <v/>
      </c>
      <c r="L6" s="18" t="n"/>
      <c r="M6" s="18" t="n"/>
      <c r="N6" s="18" t="n"/>
      <c r="O6" s="18" t="n"/>
      <c r="P6" s="18" t="n"/>
      <c r="Q6" s="18" t="n"/>
      <c r="R6" s="18" t="n"/>
      <c r="S6" s="20">
        <f>IF(OR(Q6="",R6=""),"",IF(Q6="低",IF(R6="高","いまは見送る","使い方集で共有"),IF(R6="低","最初に取り組む候補","段階的に進める")))</f>
        <v/>
      </c>
      <c r="T6" s="18" t="n"/>
    </row>
    <row r="7">
      <c r="A7" s="18" t="n">
        <v>3</v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9">
        <f>IF(OR(F7="",H7=""),"",IFERROR(H7*VLOOKUP(F7,使い方!$A$32:$B$35,2,FALSE),""))</f>
        <v/>
      </c>
      <c r="K7" s="19">
        <f>IF(J7="","",IFERROR(G7*J7*I7/60,""))</f>
        <v/>
      </c>
      <c r="L7" s="18" t="n"/>
      <c r="M7" s="18" t="n"/>
      <c r="N7" s="18" t="n"/>
      <c r="O7" s="18" t="n"/>
      <c r="P7" s="18" t="n"/>
      <c r="Q7" s="18" t="n"/>
      <c r="R7" s="18" t="n"/>
      <c r="S7" s="20">
        <f>IF(OR(Q7="",R7=""),"",IF(Q7="低",IF(R7="高","いまは見送る","使い方集で共有"),IF(R7="低","最初に取り組む候補","段階的に進める")))</f>
        <v/>
      </c>
      <c r="T7" s="18" t="n"/>
    </row>
    <row r="8">
      <c r="A8" s="18" t="n">
        <v>4</v>
      </c>
      <c r="B8" s="18" t="n"/>
      <c r="C8" s="18" t="n"/>
      <c r="D8" s="18" t="n"/>
      <c r="E8" s="18" t="n"/>
      <c r="F8" s="18" t="n"/>
      <c r="G8" s="18" t="n"/>
      <c r="H8" s="18" t="n"/>
      <c r="I8" s="18" t="n"/>
      <c r="J8" s="19">
        <f>IF(OR(F8="",H8=""),"",IFERROR(H8*VLOOKUP(F8,使い方!$A$32:$B$35,2,FALSE),""))</f>
        <v/>
      </c>
      <c r="K8" s="19">
        <f>IF(J8="","",IFERROR(G8*J8*I8/60,""))</f>
        <v/>
      </c>
      <c r="L8" s="18" t="n"/>
      <c r="M8" s="18" t="n"/>
      <c r="N8" s="18" t="n"/>
      <c r="O8" s="18" t="n"/>
      <c r="P8" s="18" t="n"/>
      <c r="Q8" s="18" t="n"/>
      <c r="R8" s="18" t="n"/>
      <c r="S8" s="20">
        <f>IF(OR(Q8="",R8=""),"",IF(Q8="低",IF(R8="高","いまは見送る","使い方集で共有"),IF(R8="低","最初に取り組む候補","段階的に進める")))</f>
        <v/>
      </c>
      <c r="T8" s="18" t="n"/>
    </row>
    <row r="9">
      <c r="A9" s="18" t="n">
        <v>5</v>
      </c>
      <c r="B9" s="18" t="n"/>
      <c r="C9" s="18" t="n"/>
      <c r="D9" s="18" t="n"/>
      <c r="E9" s="18" t="n"/>
      <c r="F9" s="18" t="n"/>
      <c r="G9" s="18" t="n"/>
      <c r="H9" s="18" t="n"/>
      <c r="I9" s="18" t="n"/>
      <c r="J9" s="19">
        <f>IF(OR(F9="",H9=""),"",IFERROR(H9*VLOOKUP(F9,使い方!$A$32:$B$35,2,FALSE),""))</f>
        <v/>
      </c>
      <c r="K9" s="19">
        <f>IF(J9="","",IFERROR(G9*J9*I9/60,""))</f>
        <v/>
      </c>
      <c r="L9" s="18" t="n"/>
      <c r="M9" s="18" t="n"/>
      <c r="N9" s="18" t="n"/>
      <c r="O9" s="18" t="n"/>
      <c r="P9" s="18" t="n"/>
      <c r="Q9" s="18" t="n"/>
      <c r="R9" s="18" t="n"/>
      <c r="S9" s="20">
        <f>IF(OR(Q9="",R9=""),"",IF(Q9="低",IF(R9="高","いまは見送る","使い方集で共有"),IF(R9="低","最初に取り組む候補","段階的に進める")))</f>
        <v/>
      </c>
      <c r="T9" s="18" t="n"/>
    </row>
    <row r="10">
      <c r="A10" s="18" t="n">
        <v>6</v>
      </c>
      <c r="B10" s="18" t="n"/>
      <c r="C10" s="18" t="n"/>
      <c r="D10" s="18" t="n"/>
      <c r="E10" s="18" t="n"/>
      <c r="F10" s="18" t="n"/>
      <c r="G10" s="18" t="n"/>
      <c r="H10" s="18" t="n"/>
      <c r="I10" s="18" t="n"/>
      <c r="J10" s="19">
        <f>IF(OR(F10="",H10=""),"",IFERROR(H10*VLOOKUP(F10,使い方!$A$32:$B$35,2,FALSE),""))</f>
        <v/>
      </c>
      <c r="K10" s="19">
        <f>IF(J10="","",IFERROR(G10*J10*I10/60,""))</f>
        <v/>
      </c>
      <c r="L10" s="18" t="n"/>
      <c r="M10" s="18" t="n"/>
      <c r="N10" s="18" t="n"/>
      <c r="O10" s="18" t="n"/>
      <c r="P10" s="18" t="n"/>
      <c r="Q10" s="18" t="n"/>
      <c r="R10" s="18" t="n"/>
      <c r="S10" s="20">
        <f>IF(OR(Q10="",R10=""),"",IF(Q10="低",IF(R10="高","いまは見送る","使い方集で共有"),IF(R10="低","最初に取り組む候補","段階的に進める")))</f>
        <v/>
      </c>
      <c r="T10" s="18" t="n"/>
    </row>
    <row r="11">
      <c r="A11" s="18" t="n">
        <v>7</v>
      </c>
      <c r="B11" s="18" t="n"/>
      <c r="C11" s="18" t="n"/>
      <c r="D11" s="18" t="n"/>
      <c r="E11" s="18" t="n"/>
      <c r="F11" s="18" t="n"/>
      <c r="G11" s="18" t="n"/>
      <c r="H11" s="18" t="n"/>
      <c r="I11" s="18" t="n"/>
      <c r="J11" s="19">
        <f>IF(OR(F11="",H11=""),"",IFERROR(H11*VLOOKUP(F11,使い方!$A$32:$B$35,2,FALSE),""))</f>
        <v/>
      </c>
      <c r="K11" s="19">
        <f>IF(J11="","",IFERROR(G11*J11*I11/60,""))</f>
        <v/>
      </c>
      <c r="L11" s="18" t="n"/>
      <c r="M11" s="18" t="n"/>
      <c r="N11" s="18" t="n"/>
      <c r="O11" s="18" t="n"/>
      <c r="P11" s="18" t="n"/>
      <c r="Q11" s="18" t="n"/>
      <c r="R11" s="18" t="n"/>
      <c r="S11" s="20">
        <f>IF(OR(Q11="",R11=""),"",IF(Q11="低",IF(R11="高","いまは見送る","使い方集で共有"),IF(R11="低","最初に取り組む候補","段階的に進める")))</f>
        <v/>
      </c>
      <c r="T11" s="18" t="n"/>
    </row>
    <row r="12">
      <c r="A12" s="18" t="n">
        <v>8</v>
      </c>
      <c r="B12" s="18" t="n"/>
      <c r="C12" s="18" t="n"/>
      <c r="D12" s="18" t="n"/>
      <c r="E12" s="18" t="n"/>
      <c r="F12" s="18" t="n"/>
      <c r="G12" s="18" t="n"/>
      <c r="H12" s="18" t="n"/>
      <c r="I12" s="18" t="n"/>
      <c r="J12" s="19">
        <f>IF(OR(F12="",H12=""),"",IFERROR(H12*VLOOKUP(F12,使い方!$A$32:$B$35,2,FALSE),""))</f>
        <v/>
      </c>
      <c r="K12" s="19">
        <f>IF(J12="","",IFERROR(G12*J12*I12/60,""))</f>
        <v/>
      </c>
      <c r="L12" s="18" t="n"/>
      <c r="M12" s="18" t="n"/>
      <c r="N12" s="18" t="n"/>
      <c r="O12" s="18" t="n"/>
      <c r="P12" s="18" t="n"/>
      <c r="Q12" s="18" t="n"/>
      <c r="R12" s="18" t="n"/>
      <c r="S12" s="20">
        <f>IF(OR(Q12="",R12=""),"",IF(Q12="低",IF(R12="高","いまは見送る","使い方集で共有"),IF(R12="低","最初に取り組む候補","段階的に進める")))</f>
        <v/>
      </c>
      <c r="T12" s="18" t="n"/>
    </row>
    <row r="13">
      <c r="A13" s="18" t="n">
        <v>9</v>
      </c>
      <c r="B13" s="18" t="n"/>
      <c r="C13" s="18" t="n"/>
      <c r="D13" s="18" t="n"/>
      <c r="E13" s="18" t="n"/>
      <c r="F13" s="18" t="n"/>
      <c r="G13" s="18" t="n"/>
      <c r="H13" s="18" t="n"/>
      <c r="I13" s="18" t="n"/>
      <c r="J13" s="19">
        <f>IF(OR(F13="",H13=""),"",IFERROR(H13*VLOOKUP(F13,使い方!$A$32:$B$35,2,FALSE),""))</f>
        <v/>
      </c>
      <c r="K13" s="19">
        <f>IF(J13="","",IFERROR(G13*J13*I13/60,""))</f>
        <v/>
      </c>
      <c r="L13" s="18" t="n"/>
      <c r="M13" s="18" t="n"/>
      <c r="N13" s="18" t="n"/>
      <c r="O13" s="18" t="n"/>
      <c r="P13" s="18" t="n"/>
      <c r="Q13" s="18" t="n"/>
      <c r="R13" s="18" t="n"/>
      <c r="S13" s="20">
        <f>IF(OR(Q13="",R13=""),"",IF(Q13="低",IF(R13="高","いまは見送る","使い方集で共有"),IF(R13="低","最初に取り組む候補","段階的に進める")))</f>
        <v/>
      </c>
      <c r="T13" s="18" t="n"/>
    </row>
    <row r="14">
      <c r="A14" s="18" t="n">
        <v>10</v>
      </c>
      <c r="B14" s="18" t="n"/>
      <c r="C14" s="18" t="n"/>
      <c r="D14" s="18" t="n"/>
      <c r="E14" s="18" t="n"/>
      <c r="F14" s="18" t="n"/>
      <c r="G14" s="18" t="n"/>
      <c r="H14" s="18" t="n"/>
      <c r="I14" s="18" t="n"/>
      <c r="J14" s="19">
        <f>IF(OR(F14="",H14=""),"",IFERROR(H14*VLOOKUP(F14,使い方!$A$32:$B$35,2,FALSE),""))</f>
        <v/>
      </c>
      <c r="K14" s="19">
        <f>IF(J14="","",IFERROR(G14*J14*I14/60,""))</f>
        <v/>
      </c>
      <c r="L14" s="18" t="n"/>
      <c r="M14" s="18" t="n"/>
      <c r="N14" s="18" t="n"/>
      <c r="O14" s="18" t="n"/>
      <c r="P14" s="18" t="n"/>
      <c r="Q14" s="18" t="n"/>
      <c r="R14" s="18" t="n"/>
      <c r="S14" s="20">
        <f>IF(OR(Q14="",R14=""),"",IF(Q14="低",IF(R14="高","いまは見送る","使い方集で共有"),IF(R14="低","最初に取り組む候補","段階的に進める")))</f>
        <v/>
      </c>
      <c r="T14" s="18" t="n"/>
    </row>
    <row r="15">
      <c r="A15" s="18" t="n">
        <v>11</v>
      </c>
      <c r="B15" s="18" t="n"/>
      <c r="C15" s="18" t="n"/>
      <c r="D15" s="18" t="n"/>
      <c r="E15" s="18" t="n"/>
      <c r="F15" s="18" t="n"/>
      <c r="G15" s="18" t="n"/>
      <c r="H15" s="18" t="n"/>
      <c r="I15" s="18" t="n"/>
      <c r="J15" s="19">
        <f>IF(OR(F15="",H15=""),"",IFERROR(H15*VLOOKUP(F15,使い方!$A$32:$B$35,2,FALSE),""))</f>
        <v/>
      </c>
      <c r="K15" s="19">
        <f>IF(J15="","",IFERROR(G15*J15*I15/60,""))</f>
        <v/>
      </c>
      <c r="L15" s="18" t="n"/>
      <c r="M15" s="18" t="n"/>
      <c r="N15" s="18" t="n"/>
      <c r="O15" s="18" t="n"/>
      <c r="P15" s="18" t="n"/>
      <c r="Q15" s="18" t="n"/>
      <c r="R15" s="18" t="n"/>
      <c r="S15" s="20">
        <f>IF(OR(Q15="",R15=""),"",IF(Q15="低",IF(R15="高","いまは見送る","使い方集で共有"),IF(R15="低","最初に取り組む候補","段階的に進める")))</f>
        <v/>
      </c>
      <c r="T15" s="18" t="n"/>
    </row>
    <row r="16">
      <c r="A16" s="18" t="n">
        <v>12</v>
      </c>
      <c r="B16" s="18" t="n"/>
      <c r="C16" s="18" t="n"/>
      <c r="D16" s="18" t="n"/>
      <c r="E16" s="18" t="n"/>
      <c r="F16" s="18" t="n"/>
      <c r="G16" s="18" t="n"/>
      <c r="H16" s="18" t="n"/>
      <c r="I16" s="18" t="n"/>
      <c r="J16" s="19">
        <f>IF(OR(F16="",H16=""),"",IFERROR(H16*VLOOKUP(F16,使い方!$A$32:$B$35,2,FALSE),""))</f>
        <v/>
      </c>
      <c r="K16" s="19">
        <f>IF(J16="","",IFERROR(G16*J16*I16/60,""))</f>
        <v/>
      </c>
      <c r="L16" s="18" t="n"/>
      <c r="M16" s="18" t="n"/>
      <c r="N16" s="18" t="n"/>
      <c r="O16" s="18" t="n"/>
      <c r="P16" s="18" t="n"/>
      <c r="Q16" s="18" t="n"/>
      <c r="R16" s="18" t="n"/>
      <c r="S16" s="20">
        <f>IF(OR(Q16="",R16=""),"",IF(Q16="低",IF(R16="高","いまは見送る","使い方集で共有"),IF(R16="低","最初に取り組む候補","段階的に進める")))</f>
        <v/>
      </c>
      <c r="T16" s="18" t="n"/>
    </row>
    <row r="17">
      <c r="A17" s="18" t="n">
        <v>13</v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9">
        <f>IF(OR(F17="",H17=""),"",IFERROR(H17*VLOOKUP(F17,使い方!$A$32:$B$35,2,FALSE),""))</f>
        <v/>
      </c>
      <c r="K17" s="19">
        <f>IF(J17="","",IFERROR(G17*J17*I17/60,""))</f>
        <v/>
      </c>
      <c r="L17" s="18" t="n"/>
      <c r="M17" s="18" t="n"/>
      <c r="N17" s="18" t="n"/>
      <c r="O17" s="18" t="n"/>
      <c r="P17" s="18" t="n"/>
      <c r="Q17" s="18" t="n"/>
      <c r="R17" s="18" t="n"/>
      <c r="S17" s="20">
        <f>IF(OR(Q17="",R17=""),"",IF(Q17="低",IF(R17="高","いまは見送る","使い方集で共有"),IF(R17="低","最初に取り組む候補","段階的に進める")))</f>
        <v/>
      </c>
      <c r="T17" s="18" t="n"/>
    </row>
    <row r="18">
      <c r="A18" s="18" t="n">
        <v>14</v>
      </c>
      <c r="B18" s="18" t="n"/>
      <c r="C18" s="18" t="n"/>
      <c r="D18" s="18" t="n"/>
      <c r="E18" s="18" t="n"/>
      <c r="F18" s="18" t="n"/>
      <c r="G18" s="18" t="n"/>
      <c r="H18" s="18" t="n"/>
      <c r="I18" s="18" t="n"/>
      <c r="J18" s="19">
        <f>IF(OR(F18="",H18=""),"",IFERROR(H18*VLOOKUP(F18,使い方!$A$32:$B$35,2,FALSE),""))</f>
        <v/>
      </c>
      <c r="K18" s="19">
        <f>IF(J18="","",IFERROR(G18*J18*I18/60,""))</f>
        <v/>
      </c>
      <c r="L18" s="18" t="n"/>
      <c r="M18" s="18" t="n"/>
      <c r="N18" s="18" t="n"/>
      <c r="O18" s="18" t="n"/>
      <c r="P18" s="18" t="n"/>
      <c r="Q18" s="18" t="n"/>
      <c r="R18" s="18" t="n"/>
      <c r="S18" s="20">
        <f>IF(OR(Q18="",R18=""),"",IF(Q18="低",IF(R18="高","いまは見送る","使い方集で共有"),IF(R18="低","最初に取り組む候補","段階的に進める")))</f>
        <v/>
      </c>
      <c r="T18" s="18" t="n"/>
    </row>
    <row r="19">
      <c r="A19" s="18" t="n">
        <v>15</v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9">
        <f>IF(OR(F19="",H19=""),"",IFERROR(H19*VLOOKUP(F19,使い方!$A$32:$B$35,2,FALSE),""))</f>
        <v/>
      </c>
      <c r="K19" s="19">
        <f>IF(J19="","",IFERROR(G19*J19*I19/60,""))</f>
        <v/>
      </c>
      <c r="L19" s="18" t="n"/>
      <c r="M19" s="18" t="n"/>
      <c r="N19" s="18" t="n"/>
      <c r="O19" s="18" t="n"/>
      <c r="P19" s="18" t="n"/>
      <c r="Q19" s="18" t="n"/>
      <c r="R19" s="18" t="n"/>
      <c r="S19" s="20">
        <f>IF(OR(Q19="",R19=""),"",IF(Q19="低",IF(R19="高","いまは見送る","使い方集で共有"),IF(R19="低","最初に取り組む候補","段階的に進める")))</f>
        <v/>
      </c>
      <c r="T19" s="18" t="n"/>
    </row>
    <row r="20">
      <c r="A20" s="18" t="n">
        <v>16</v>
      </c>
      <c r="B20" s="18" t="n"/>
      <c r="C20" s="18" t="n"/>
      <c r="D20" s="18" t="n"/>
      <c r="E20" s="18" t="n"/>
      <c r="F20" s="18" t="n"/>
      <c r="G20" s="18" t="n"/>
      <c r="H20" s="18" t="n"/>
      <c r="I20" s="18" t="n"/>
      <c r="J20" s="19">
        <f>IF(OR(F20="",H20=""),"",IFERROR(H20*VLOOKUP(F20,使い方!$A$32:$B$35,2,FALSE),""))</f>
        <v/>
      </c>
      <c r="K20" s="19">
        <f>IF(J20="","",IFERROR(G20*J20*I20/60,""))</f>
        <v/>
      </c>
      <c r="L20" s="18" t="n"/>
      <c r="M20" s="18" t="n"/>
      <c r="N20" s="18" t="n"/>
      <c r="O20" s="18" t="n"/>
      <c r="P20" s="18" t="n"/>
      <c r="Q20" s="18" t="n"/>
      <c r="R20" s="18" t="n"/>
      <c r="S20" s="20">
        <f>IF(OR(Q20="",R20=""),"",IF(Q20="低",IF(R20="高","いまは見送る","使い方集で共有"),IF(R20="低","最初に取り組む候補","段階的に進める")))</f>
        <v/>
      </c>
      <c r="T20" s="18" t="n"/>
    </row>
    <row r="21">
      <c r="A21" s="18" t="n">
        <v>17</v>
      </c>
      <c r="B21" s="18" t="n"/>
      <c r="C21" s="18" t="n"/>
      <c r="D21" s="18" t="n"/>
      <c r="E21" s="18" t="n"/>
      <c r="F21" s="18" t="n"/>
      <c r="G21" s="18" t="n"/>
      <c r="H21" s="18" t="n"/>
      <c r="I21" s="18" t="n"/>
      <c r="J21" s="19">
        <f>IF(OR(F21="",H21=""),"",IFERROR(H21*VLOOKUP(F21,使い方!$A$32:$B$35,2,FALSE),""))</f>
        <v/>
      </c>
      <c r="K21" s="19">
        <f>IF(J21="","",IFERROR(G21*J21*I21/60,""))</f>
        <v/>
      </c>
      <c r="L21" s="18" t="n"/>
      <c r="M21" s="18" t="n"/>
      <c r="N21" s="18" t="n"/>
      <c r="O21" s="18" t="n"/>
      <c r="P21" s="18" t="n"/>
      <c r="Q21" s="18" t="n"/>
      <c r="R21" s="18" t="n"/>
      <c r="S21" s="20">
        <f>IF(OR(Q21="",R21=""),"",IF(Q21="低",IF(R21="高","いまは見送る","使い方集で共有"),IF(R21="低","最初に取り組む候補","段階的に進める")))</f>
        <v/>
      </c>
      <c r="T21" s="18" t="n"/>
    </row>
    <row r="22">
      <c r="A22" s="18" t="n">
        <v>18</v>
      </c>
      <c r="B22" s="18" t="n"/>
      <c r="C22" s="18" t="n"/>
      <c r="D22" s="18" t="n"/>
      <c r="E22" s="18" t="n"/>
      <c r="F22" s="18" t="n"/>
      <c r="G22" s="18" t="n"/>
      <c r="H22" s="18" t="n"/>
      <c r="I22" s="18" t="n"/>
      <c r="J22" s="19">
        <f>IF(OR(F22="",H22=""),"",IFERROR(H22*VLOOKUP(F22,使い方!$A$32:$B$35,2,FALSE),""))</f>
        <v/>
      </c>
      <c r="K22" s="19">
        <f>IF(J22="","",IFERROR(G22*J22*I22/60,""))</f>
        <v/>
      </c>
      <c r="L22" s="18" t="n"/>
      <c r="M22" s="18" t="n"/>
      <c r="N22" s="18" t="n"/>
      <c r="O22" s="18" t="n"/>
      <c r="P22" s="18" t="n"/>
      <c r="Q22" s="18" t="n"/>
      <c r="R22" s="18" t="n"/>
      <c r="S22" s="20">
        <f>IF(OR(Q22="",R22=""),"",IF(Q22="低",IF(R22="高","いまは見送る","使い方集で共有"),IF(R22="低","最初に取り組む候補","段階的に進める")))</f>
        <v/>
      </c>
      <c r="T22" s="18" t="n"/>
    </row>
    <row r="23">
      <c r="A23" s="18" t="n">
        <v>19</v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9">
        <f>IF(OR(F23="",H23=""),"",IFERROR(H23*VLOOKUP(F23,使い方!$A$32:$B$35,2,FALSE),""))</f>
        <v/>
      </c>
      <c r="K23" s="19">
        <f>IF(J23="","",IFERROR(G23*J23*I23/60,""))</f>
        <v/>
      </c>
      <c r="L23" s="18" t="n"/>
      <c r="M23" s="18" t="n"/>
      <c r="N23" s="18" t="n"/>
      <c r="O23" s="18" t="n"/>
      <c r="P23" s="18" t="n"/>
      <c r="Q23" s="18" t="n"/>
      <c r="R23" s="18" t="n"/>
      <c r="S23" s="20">
        <f>IF(OR(Q23="",R23=""),"",IF(Q23="低",IF(R23="高","いまは見送る","使い方集で共有"),IF(R23="低","最初に取り組む候補","段階的に進める")))</f>
        <v/>
      </c>
      <c r="T23" s="18" t="n"/>
    </row>
    <row r="24">
      <c r="A24" s="18" t="n">
        <v>20</v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9">
        <f>IF(OR(F24="",H24=""),"",IFERROR(H24*VLOOKUP(F24,使い方!$A$32:$B$35,2,FALSE),""))</f>
        <v/>
      </c>
      <c r="K24" s="19">
        <f>IF(J24="","",IFERROR(G24*J24*I24/60,""))</f>
        <v/>
      </c>
      <c r="L24" s="18" t="n"/>
      <c r="M24" s="18" t="n"/>
      <c r="N24" s="18" t="n"/>
      <c r="O24" s="18" t="n"/>
      <c r="P24" s="18" t="n"/>
      <c r="Q24" s="18" t="n"/>
      <c r="R24" s="18" t="n"/>
      <c r="S24" s="20">
        <f>IF(OR(Q24="",R24=""),"",IF(Q24="低",IF(R24="高","いまは見送る","使い方集で共有"),IF(R24="低","最初に取り組む候補","段階的に進める")))</f>
        <v/>
      </c>
      <c r="T24" s="18" t="n"/>
    </row>
    <row r="25">
      <c r="A25" s="18" t="n">
        <v>21</v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9">
        <f>IF(OR(F25="",H25=""),"",IFERROR(H25*VLOOKUP(F25,使い方!$A$32:$B$35,2,FALSE),""))</f>
        <v/>
      </c>
      <c r="K25" s="19">
        <f>IF(J25="","",IFERROR(G25*J25*I25/60,""))</f>
        <v/>
      </c>
      <c r="L25" s="18" t="n"/>
      <c r="M25" s="18" t="n"/>
      <c r="N25" s="18" t="n"/>
      <c r="O25" s="18" t="n"/>
      <c r="P25" s="18" t="n"/>
      <c r="Q25" s="18" t="n"/>
      <c r="R25" s="18" t="n"/>
      <c r="S25" s="20">
        <f>IF(OR(Q25="",R25=""),"",IF(Q25="低",IF(R25="高","いまは見送る","使い方集で共有"),IF(R25="低","最初に取り組む候補","段階的に進める")))</f>
        <v/>
      </c>
      <c r="T25" s="18" t="n"/>
    </row>
    <row r="26">
      <c r="A26" s="18" t="n">
        <v>22</v>
      </c>
      <c r="B26" s="18" t="n"/>
      <c r="C26" s="18" t="n"/>
      <c r="D26" s="18" t="n"/>
      <c r="E26" s="18" t="n"/>
      <c r="F26" s="18" t="n"/>
      <c r="G26" s="18" t="n"/>
      <c r="H26" s="18" t="n"/>
      <c r="I26" s="18" t="n"/>
      <c r="J26" s="19">
        <f>IF(OR(F26="",H26=""),"",IFERROR(H26*VLOOKUP(F26,使い方!$A$32:$B$35,2,FALSE),""))</f>
        <v/>
      </c>
      <c r="K26" s="19">
        <f>IF(J26="","",IFERROR(G26*J26*I26/60,""))</f>
        <v/>
      </c>
      <c r="L26" s="18" t="n"/>
      <c r="M26" s="18" t="n"/>
      <c r="N26" s="18" t="n"/>
      <c r="O26" s="18" t="n"/>
      <c r="P26" s="18" t="n"/>
      <c r="Q26" s="18" t="n"/>
      <c r="R26" s="18" t="n"/>
      <c r="S26" s="20">
        <f>IF(OR(Q26="",R26=""),"",IF(Q26="低",IF(R26="高","いまは見送る","使い方集で共有"),IF(R26="低","最初に取り組む候補","段階的に進める")))</f>
        <v/>
      </c>
      <c r="T26" s="18" t="n"/>
    </row>
    <row r="27">
      <c r="A27" s="18" t="n">
        <v>23</v>
      </c>
      <c r="B27" s="18" t="n"/>
      <c r="C27" s="18" t="n"/>
      <c r="D27" s="18" t="n"/>
      <c r="E27" s="18" t="n"/>
      <c r="F27" s="18" t="n"/>
      <c r="G27" s="18" t="n"/>
      <c r="H27" s="18" t="n"/>
      <c r="I27" s="18" t="n"/>
      <c r="J27" s="19">
        <f>IF(OR(F27="",H27=""),"",IFERROR(H27*VLOOKUP(F27,使い方!$A$32:$B$35,2,FALSE),""))</f>
        <v/>
      </c>
      <c r="K27" s="19">
        <f>IF(J27="","",IFERROR(G27*J27*I27/60,""))</f>
        <v/>
      </c>
      <c r="L27" s="18" t="n"/>
      <c r="M27" s="18" t="n"/>
      <c r="N27" s="18" t="n"/>
      <c r="O27" s="18" t="n"/>
      <c r="P27" s="18" t="n"/>
      <c r="Q27" s="18" t="n"/>
      <c r="R27" s="18" t="n"/>
      <c r="S27" s="20">
        <f>IF(OR(Q27="",R27=""),"",IF(Q27="低",IF(R27="高","いまは見送る","使い方集で共有"),IF(R27="低","最初に取り組む候補","段階的に進める")))</f>
        <v/>
      </c>
      <c r="T27" s="18" t="n"/>
    </row>
    <row r="28">
      <c r="A28" s="18" t="n">
        <v>24</v>
      </c>
      <c r="B28" s="18" t="n"/>
      <c r="C28" s="18" t="n"/>
      <c r="D28" s="18" t="n"/>
      <c r="E28" s="18" t="n"/>
      <c r="F28" s="18" t="n"/>
      <c r="G28" s="18" t="n"/>
      <c r="H28" s="18" t="n"/>
      <c r="I28" s="18" t="n"/>
      <c r="J28" s="19">
        <f>IF(OR(F28="",H28=""),"",IFERROR(H28*VLOOKUP(F28,使い方!$A$32:$B$35,2,FALSE),""))</f>
        <v/>
      </c>
      <c r="K28" s="19">
        <f>IF(J28="","",IFERROR(G28*J28*I28/60,""))</f>
        <v/>
      </c>
      <c r="L28" s="18" t="n"/>
      <c r="M28" s="18" t="n"/>
      <c r="N28" s="18" t="n"/>
      <c r="O28" s="18" t="n"/>
      <c r="P28" s="18" t="n"/>
      <c r="Q28" s="18" t="n"/>
      <c r="R28" s="18" t="n"/>
      <c r="S28" s="20">
        <f>IF(OR(Q28="",R28=""),"",IF(Q28="低",IF(R28="高","いまは見送る","使い方集で共有"),IF(R28="低","最初に取り組む候補","段階的に進める")))</f>
        <v/>
      </c>
      <c r="T28" s="18" t="n"/>
    </row>
    <row r="29">
      <c r="A29" s="18" t="n">
        <v>25</v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9">
        <f>IF(OR(F29="",H29=""),"",IFERROR(H29*VLOOKUP(F29,使い方!$A$32:$B$35,2,FALSE),""))</f>
        <v/>
      </c>
      <c r="K29" s="19">
        <f>IF(J29="","",IFERROR(G29*J29*I29/60,""))</f>
        <v/>
      </c>
      <c r="L29" s="18" t="n"/>
      <c r="M29" s="18" t="n"/>
      <c r="N29" s="18" t="n"/>
      <c r="O29" s="18" t="n"/>
      <c r="P29" s="18" t="n"/>
      <c r="Q29" s="18" t="n"/>
      <c r="R29" s="18" t="n"/>
      <c r="S29" s="20">
        <f>IF(OR(Q29="",R29=""),"",IF(Q29="低",IF(R29="高","いまは見送る","使い方集で共有"),IF(R29="低","最初に取り組む候補","段階的に進める")))</f>
        <v/>
      </c>
      <c r="T29" s="18" t="n"/>
    </row>
    <row r="30">
      <c r="A30" s="18" t="n">
        <v>26</v>
      </c>
      <c r="B30" s="18" t="n"/>
      <c r="C30" s="18" t="n"/>
      <c r="D30" s="18" t="n"/>
      <c r="E30" s="18" t="n"/>
      <c r="F30" s="18" t="n"/>
      <c r="G30" s="18" t="n"/>
      <c r="H30" s="18" t="n"/>
      <c r="I30" s="18" t="n"/>
      <c r="J30" s="19">
        <f>IF(OR(F30="",H30=""),"",IFERROR(H30*VLOOKUP(F30,使い方!$A$32:$B$35,2,FALSE),""))</f>
        <v/>
      </c>
      <c r="K30" s="19">
        <f>IF(J30="","",IFERROR(G30*J30*I30/60,""))</f>
        <v/>
      </c>
      <c r="L30" s="18" t="n"/>
      <c r="M30" s="18" t="n"/>
      <c r="N30" s="18" t="n"/>
      <c r="O30" s="18" t="n"/>
      <c r="P30" s="18" t="n"/>
      <c r="Q30" s="18" t="n"/>
      <c r="R30" s="18" t="n"/>
      <c r="S30" s="20">
        <f>IF(OR(Q30="",R30=""),"",IF(Q30="低",IF(R30="高","いまは見送る","使い方集で共有"),IF(R30="低","最初に取り組む候補","段階的に進める")))</f>
        <v/>
      </c>
      <c r="T30" s="18" t="n"/>
    </row>
    <row r="31">
      <c r="A31" s="18" t="n">
        <v>27</v>
      </c>
      <c r="B31" s="18" t="n"/>
      <c r="C31" s="18" t="n"/>
      <c r="D31" s="18" t="n"/>
      <c r="E31" s="18" t="n"/>
      <c r="F31" s="18" t="n"/>
      <c r="G31" s="18" t="n"/>
      <c r="H31" s="18" t="n"/>
      <c r="I31" s="18" t="n"/>
      <c r="J31" s="19">
        <f>IF(OR(F31="",H31=""),"",IFERROR(H31*VLOOKUP(F31,使い方!$A$32:$B$35,2,FALSE),""))</f>
        <v/>
      </c>
      <c r="K31" s="19">
        <f>IF(J31="","",IFERROR(G31*J31*I31/60,""))</f>
        <v/>
      </c>
      <c r="L31" s="18" t="n"/>
      <c r="M31" s="18" t="n"/>
      <c r="N31" s="18" t="n"/>
      <c r="O31" s="18" t="n"/>
      <c r="P31" s="18" t="n"/>
      <c r="Q31" s="18" t="n"/>
      <c r="R31" s="18" t="n"/>
      <c r="S31" s="20">
        <f>IF(OR(Q31="",R31=""),"",IF(Q31="低",IF(R31="高","いまは見送る","使い方集で共有"),IF(R31="低","最初に取り組む候補","段階的に進める")))</f>
        <v/>
      </c>
      <c r="T31" s="18" t="n"/>
    </row>
    <row r="32">
      <c r="A32" s="18" t="n">
        <v>28</v>
      </c>
      <c r="B32" s="18" t="n"/>
      <c r="C32" s="18" t="n"/>
      <c r="D32" s="18" t="n"/>
      <c r="E32" s="18" t="n"/>
      <c r="F32" s="18" t="n"/>
      <c r="G32" s="18" t="n"/>
      <c r="H32" s="18" t="n"/>
      <c r="I32" s="18" t="n"/>
      <c r="J32" s="19">
        <f>IF(OR(F32="",H32=""),"",IFERROR(H32*VLOOKUP(F32,使い方!$A$32:$B$35,2,FALSE),""))</f>
        <v/>
      </c>
      <c r="K32" s="19">
        <f>IF(J32="","",IFERROR(G32*J32*I32/60,""))</f>
        <v/>
      </c>
      <c r="L32" s="18" t="n"/>
      <c r="M32" s="18" t="n"/>
      <c r="N32" s="18" t="n"/>
      <c r="O32" s="18" t="n"/>
      <c r="P32" s="18" t="n"/>
      <c r="Q32" s="18" t="n"/>
      <c r="R32" s="18" t="n"/>
      <c r="S32" s="20">
        <f>IF(OR(Q32="",R32=""),"",IF(Q32="低",IF(R32="高","いまは見送る","使い方集で共有"),IF(R32="低","最初に取り組む候補","段階的に進める")))</f>
        <v/>
      </c>
      <c r="T32" s="18" t="n"/>
    </row>
    <row r="33">
      <c r="A33" s="18" t="n">
        <v>29</v>
      </c>
      <c r="B33" s="18" t="n"/>
      <c r="C33" s="18" t="n"/>
      <c r="D33" s="18" t="n"/>
      <c r="E33" s="18" t="n"/>
      <c r="F33" s="18" t="n"/>
      <c r="G33" s="18" t="n"/>
      <c r="H33" s="18" t="n"/>
      <c r="I33" s="18" t="n"/>
      <c r="J33" s="19">
        <f>IF(OR(F33="",H33=""),"",IFERROR(H33*VLOOKUP(F33,使い方!$A$32:$B$35,2,FALSE),""))</f>
        <v/>
      </c>
      <c r="K33" s="19">
        <f>IF(J33="","",IFERROR(G33*J33*I33/60,""))</f>
        <v/>
      </c>
      <c r="L33" s="18" t="n"/>
      <c r="M33" s="18" t="n"/>
      <c r="N33" s="18" t="n"/>
      <c r="O33" s="18" t="n"/>
      <c r="P33" s="18" t="n"/>
      <c r="Q33" s="18" t="n"/>
      <c r="R33" s="18" t="n"/>
      <c r="S33" s="20">
        <f>IF(OR(Q33="",R33=""),"",IF(Q33="低",IF(R33="高","いまは見送る","使い方集で共有"),IF(R33="低","最初に取り組む候補","段階的に進める")))</f>
        <v/>
      </c>
      <c r="T33" s="18" t="n"/>
    </row>
    <row r="34">
      <c r="A34" s="18" t="n">
        <v>30</v>
      </c>
      <c r="B34" s="18" t="n"/>
      <c r="C34" s="18" t="n"/>
      <c r="D34" s="18" t="n"/>
      <c r="E34" s="18" t="n"/>
      <c r="F34" s="18" t="n"/>
      <c r="G34" s="18" t="n"/>
      <c r="H34" s="18" t="n"/>
      <c r="I34" s="18" t="n"/>
      <c r="J34" s="19">
        <f>IF(OR(F34="",H34=""),"",IFERROR(H34*VLOOKUP(F34,使い方!$A$32:$B$35,2,FALSE),""))</f>
        <v/>
      </c>
      <c r="K34" s="19">
        <f>IF(J34="","",IFERROR(G34*J34*I34/60,""))</f>
        <v/>
      </c>
      <c r="L34" s="18" t="n"/>
      <c r="M34" s="18" t="n"/>
      <c r="N34" s="18" t="n"/>
      <c r="O34" s="18" t="n"/>
      <c r="P34" s="18" t="n"/>
      <c r="Q34" s="18" t="n"/>
      <c r="R34" s="18" t="n"/>
      <c r="S34" s="20">
        <f>IF(OR(Q34="",R34=""),"",IF(Q34="低",IF(R34="高","いまは見送る","使い方集で共有"),IF(R34="低","最初に取り組む候補","段階的に進める")))</f>
        <v/>
      </c>
      <c r="T34" s="18" t="n"/>
    </row>
    <row r="35">
      <c r="A35" s="18" t="n">
        <v>31</v>
      </c>
      <c r="B35" s="18" t="n"/>
      <c r="C35" s="18" t="n"/>
      <c r="D35" s="18" t="n"/>
      <c r="E35" s="18" t="n"/>
      <c r="F35" s="18" t="n"/>
      <c r="G35" s="18" t="n"/>
      <c r="H35" s="18" t="n"/>
      <c r="I35" s="18" t="n"/>
      <c r="J35" s="19">
        <f>IF(OR(F35="",H35=""),"",IFERROR(H35*VLOOKUP(F35,使い方!$A$32:$B$35,2,FALSE),""))</f>
        <v/>
      </c>
      <c r="K35" s="19">
        <f>IF(J35="","",IFERROR(G35*J35*I35/60,""))</f>
        <v/>
      </c>
      <c r="L35" s="18" t="n"/>
      <c r="M35" s="18" t="n"/>
      <c r="N35" s="18" t="n"/>
      <c r="O35" s="18" t="n"/>
      <c r="P35" s="18" t="n"/>
      <c r="Q35" s="18" t="n"/>
      <c r="R35" s="18" t="n"/>
      <c r="S35" s="20">
        <f>IF(OR(Q35="",R35=""),"",IF(Q35="低",IF(R35="高","いまは見送る","使い方集で共有"),IF(R35="低","最初に取り組む候補","段階的に進める")))</f>
        <v/>
      </c>
      <c r="T35" s="18" t="n"/>
    </row>
    <row r="36">
      <c r="A36" s="18" t="n">
        <v>32</v>
      </c>
      <c r="B36" s="18" t="n"/>
      <c r="C36" s="18" t="n"/>
      <c r="D36" s="18" t="n"/>
      <c r="E36" s="18" t="n"/>
      <c r="F36" s="18" t="n"/>
      <c r="G36" s="18" t="n"/>
      <c r="H36" s="18" t="n"/>
      <c r="I36" s="18" t="n"/>
      <c r="J36" s="19">
        <f>IF(OR(F36="",H36=""),"",IFERROR(H36*VLOOKUP(F36,使い方!$A$32:$B$35,2,FALSE),""))</f>
        <v/>
      </c>
      <c r="K36" s="19">
        <f>IF(J36="","",IFERROR(G36*J36*I36/60,""))</f>
        <v/>
      </c>
      <c r="L36" s="18" t="n"/>
      <c r="M36" s="18" t="n"/>
      <c r="N36" s="18" t="n"/>
      <c r="O36" s="18" t="n"/>
      <c r="P36" s="18" t="n"/>
      <c r="Q36" s="18" t="n"/>
      <c r="R36" s="18" t="n"/>
      <c r="S36" s="20">
        <f>IF(OR(Q36="",R36=""),"",IF(Q36="低",IF(R36="高","いまは見送る","使い方集で共有"),IF(R36="低","最初に取り組む候補","段階的に進める")))</f>
        <v/>
      </c>
      <c r="T36" s="18" t="n"/>
    </row>
    <row r="37">
      <c r="A37" s="18" t="n">
        <v>33</v>
      </c>
      <c r="B37" s="18" t="n"/>
      <c r="C37" s="18" t="n"/>
      <c r="D37" s="18" t="n"/>
      <c r="E37" s="18" t="n"/>
      <c r="F37" s="18" t="n"/>
      <c r="G37" s="18" t="n"/>
      <c r="H37" s="18" t="n"/>
      <c r="I37" s="18" t="n"/>
      <c r="J37" s="19">
        <f>IF(OR(F37="",H37=""),"",IFERROR(H37*VLOOKUP(F37,使い方!$A$32:$B$35,2,FALSE),""))</f>
        <v/>
      </c>
      <c r="K37" s="19">
        <f>IF(J37="","",IFERROR(G37*J37*I37/60,""))</f>
        <v/>
      </c>
      <c r="L37" s="18" t="n"/>
      <c r="M37" s="18" t="n"/>
      <c r="N37" s="18" t="n"/>
      <c r="O37" s="18" t="n"/>
      <c r="P37" s="18" t="n"/>
      <c r="Q37" s="18" t="n"/>
      <c r="R37" s="18" t="n"/>
      <c r="S37" s="20">
        <f>IF(OR(Q37="",R37=""),"",IF(Q37="低",IF(R37="高","いまは見送る","使い方集で共有"),IF(R37="低","最初に取り組む候補","段階的に進める")))</f>
        <v/>
      </c>
      <c r="T37" s="18" t="n"/>
    </row>
    <row r="38">
      <c r="A38" s="18" t="n">
        <v>34</v>
      </c>
      <c r="B38" s="18" t="n"/>
      <c r="C38" s="18" t="n"/>
      <c r="D38" s="18" t="n"/>
      <c r="E38" s="18" t="n"/>
      <c r="F38" s="18" t="n"/>
      <c r="G38" s="18" t="n"/>
      <c r="H38" s="18" t="n"/>
      <c r="I38" s="18" t="n"/>
      <c r="J38" s="19">
        <f>IF(OR(F38="",H38=""),"",IFERROR(H38*VLOOKUP(F38,使い方!$A$32:$B$35,2,FALSE),""))</f>
        <v/>
      </c>
      <c r="K38" s="19">
        <f>IF(J38="","",IFERROR(G38*J38*I38/60,""))</f>
        <v/>
      </c>
      <c r="L38" s="18" t="n"/>
      <c r="M38" s="18" t="n"/>
      <c r="N38" s="18" t="n"/>
      <c r="O38" s="18" t="n"/>
      <c r="P38" s="18" t="n"/>
      <c r="Q38" s="18" t="n"/>
      <c r="R38" s="18" t="n"/>
      <c r="S38" s="20">
        <f>IF(OR(Q38="",R38=""),"",IF(Q38="低",IF(R38="高","いまは見送る","使い方集で共有"),IF(R38="低","最初に取り組む候補","段階的に進める")))</f>
        <v/>
      </c>
      <c r="T38" s="18" t="n"/>
    </row>
    <row r="39">
      <c r="A39" s="18" t="n">
        <v>35</v>
      </c>
      <c r="B39" s="18" t="n"/>
      <c r="C39" s="18" t="n"/>
      <c r="D39" s="18" t="n"/>
      <c r="E39" s="18" t="n"/>
      <c r="F39" s="18" t="n"/>
      <c r="G39" s="18" t="n"/>
      <c r="H39" s="18" t="n"/>
      <c r="I39" s="18" t="n"/>
      <c r="J39" s="19">
        <f>IF(OR(F39="",H39=""),"",IFERROR(H39*VLOOKUP(F39,使い方!$A$32:$B$35,2,FALSE),""))</f>
        <v/>
      </c>
      <c r="K39" s="19">
        <f>IF(J39="","",IFERROR(G39*J39*I39/60,""))</f>
        <v/>
      </c>
      <c r="L39" s="18" t="n"/>
      <c r="M39" s="18" t="n"/>
      <c r="N39" s="18" t="n"/>
      <c r="O39" s="18" t="n"/>
      <c r="P39" s="18" t="n"/>
      <c r="Q39" s="18" t="n"/>
      <c r="R39" s="18" t="n"/>
      <c r="S39" s="20">
        <f>IF(OR(Q39="",R39=""),"",IF(Q39="低",IF(R39="高","いまは見送る","使い方集で共有"),IF(R39="低","最初に取り組む候補","段階的に進める")))</f>
        <v/>
      </c>
      <c r="T39" s="18" t="n"/>
    </row>
    <row r="40">
      <c r="A40" s="18" t="n">
        <v>36</v>
      </c>
      <c r="B40" s="18" t="n"/>
      <c r="C40" s="18" t="n"/>
      <c r="D40" s="18" t="n"/>
      <c r="E40" s="18" t="n"/>
      <c r="F40" s="18" t="n"/>
      <c r="G40" s="18" t="n"/>
      <c r="H40" s="18" t="n"/>
      <c r="I40" s="18" t="n"/>
      <c r="J40" s="19">
        <f>IF(OR(F40="",H40=""),"",IFERROR(H40*VLOOKUP(F40,使い方!$A$32:$B$35,2,FALSE),""))</f>
        <v/>
      </c>
      <c r="K40" s="19">
        <f>IF(J40="","",IFERROR(G40*J40*I40/60,""))</f>
        <v/>
      </c>
      <c r="L40" s="18" t="n"/>
      <c r="M40" s="18" t="n"/>
      <c r="N40" s="18" t="n"/>
      <c r="O40" s="18" t="n"/>
      <c r="P40" s="18" t="n"/>
      <c r="Q40" s="18" t="n"/>
      <c r="R40" s="18" t="n"/>
      <c r="S40" s="20">
        <f>IF(OR(Q40="",R40=""),"",IF(Q40="低",IF(R40="高","いまは見送る","使い方集で共有"),IF(R40="低","最初に取り組む候補","段階的に進める")))</f>
        <v/>
      </c>
      <c r="T40" s="18" t="n"/>
    </row>
    <row r="41">
      <c r="A41" s="18" t="n">
        <v>37</v>
      </c>
      <c r="B41" s="18" t="n"/>
      <c r="C41" s="18" t="n"/>
      <c r="D41" s="18" t="n"/>
      <c r="E41" s="18" t="n"/>
      <c r="F41" s="18" t="n"/>
      <c r="G41" s="18" t="n"/>
      <c r="H41" s="18" t="n"/>
      <c r="I41" s="18" t="n"/>
      <c r="J41" s="19">
        <f>IF(OR(F41="",H41=""),"",IFERROR(H41*VLOOKUP(F41,使い方!$A$32:$B$35,2,FALSE),""))</f>
        <v/>
      </c>
      <c r="K41" s="19">
        <f>IF(J41="","",IFERROR(G41*J41*I41/60,""))</f>
        <v/>
      </c>
      <c r="L41" s="18" t="n"/>
      <c r="M41" s="18" t="n"/>
      <c r="N41" s="18" t="n"/>
      <c r="O41" s="18" t="n"/>
      <c r="P41" s="18" t="n"/>
      <c r="Q41" s="18" t="n"/>
      <c r="R41" s="18" t="n"/>
      <c r="S41" s="20">
        <f>IF(OR(Q41="",R41=""),"",IF(Q41="低",IF(R41="高","いまは見送る","使い方集で共有"),IF(R41="低","最初に取り組む候補","段階的に進める")))</f>
        <v/>
      </c>
      <c r="T41" s="18" t="n"/>
    </row>
    <row r="42">
      <c r="A42" s="18" t="n">
        <v>38</v>
      </c>
      <c r="B42" s="18" t="n"/>
      <c r="C42" s="18" t="n"/>
      <c r="D42" s="18" t="n"/>
      <c r="E42" s="18" t="n"/>
      <c r="F42" s="18" t="n"/>
      <c r="G42" s="18" t="n"/>
      <c r="H42" s="18" t="n"/>
      <c r="I42" s="18" t="n"/>
      <c r="J42" s="19">
        <f>IF(OR(F42="",H42=""),"",IFERROR(H42*VLOOKUP(F42,使い方!$A$32:$B$35,2,FALSE),""))</f>
        <v/>
      </c>
      <c r="K42" s="19">
        <f>IF(J42="","",IFERROR(G42*J42*I42/60,""))</f>
        <v/>
      </c>
      <c r="L42" s="18" t="n"/>
      <c r="M42" s="18" t="n"/>
      <c r="N42" s="18" t="n"/>
      <c r="O42" s="18" t="n"/>
      <c r="P42" s="18" t="n"/>
      <c r="Q42" s="18" t="n"/>
      <c r="R42" s="18" t="n"/>
      <c r="S42" s="20">
        <f>IF(OR(Q42="",R42=""),"",IF(Q42="低",IF(R42="高","いまは見送る","使い方集で共有"),IF(R42="低","最初に取り組む候補","段階的に進める")))</f>
        <v/>
      </c>
      <c r="T42" s="18" t="n"/>
    </row>
    <row r="43">
      <c r="A43" s="18" t="n">
        <v>39</v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9">
        <f>IF(OR(F43="",H43=""),"",IFERROR(H43*VLOOKUP(F43,使い方!$A$32:$B$35,2,FALSE),""))</f>
        <v/>
      </c>
      <c r="K43" s="19">
        <f>IF(J43="","",IFERROR(G43*J43*I43/60,""))</f>
        <v/>
      </c>
      <c r="L43" s="18" t="n"/>
      <c r="M43" s="18" t="n"/>
      <c r="N43" s="18" t="n"/>
      <c r="O43" s="18" t="n"/>
      <c r="P43" s="18" t="n"/>
      <c r="Q43" s="18" t="n"/>
      <c r="R43" s="18" t="n"/>
      <c r="S43" s="20">
        <f>IF(OR(Q43="",R43=""),"",IF(Q43="低",IF(R43="高","いまは見送る","使い方集で共有"),IF(R43="低","最初に取り組む候補","段階的に進める")))</f>
        <v/>
      </c>
      <c r="T43" s="18" t="n"/>
    </row>
    <row r="44">
      <c r="A44" s="18" t="n">
        <v>40</v>
      </c>
      <c r="B44" s="18" t="n"/>
      <c r="C44" s="18" t="n"/>
      <c r="D44" s="18" t="n"/>
      <c r="E44" s="18" t="n"/>
      <c r="F44" s="18" t="n"/>
      <c r="G44" s="18" t="n"/>
      <c r="H44" s="18" t="n"/>
      <c r="I44" s="18" t="n"/>
      <c r="J44" s="19">
        <f>IF(OR(F44="",H44=""),"",IFERROR(H44*VLOOKUP(F44,使い方!$A$32:$B$35,2,FALSE),""))</f>
        <v/>
      </c>
      <c r="K44" s="19">
        <f>IF(J44="","",IFERROR(G44*J44*I44/60,""))</f>
        <v/>
      </c>
      <c r="L44" s="18" t="n"/>
      <c r="M44" s="18" t="n"/>
      <c r="N44" s="18" t="n"/>
      <c r="O44" s="18" t="n"/>
      <c r="P44" s="18" t="n"/>
      <c r="Q44" s="18" t="n"/>
      <c r="R44" s="18" t="n"/>
      <c r="S44" s="20">
        <f>IF(OR(Q44="",R44=""),"",IF(Q44="低",IF(R44="高","いまは見送る","使い方集で共有"),IF(R44="低","最初に取り組む候補","段階的に進める")))</f>
        <v/>
      </c>
      <c r="T44" s="18" t="n"/>
    </row>
    <row r="46">
      <c r="A46" s="12" t="inlineStr">
        <is>
          <t>AI-Ready.jp（https://www.ai-ready.jp）のひな形｜自社の状況に合わせてご利用ください</t>
        </is>
      </c>
    </row>
  </sheetData>
  <autoFilter ref="A3:T44"/>
  <dataValidations count="4">
    <dataValidation sqref="F4:F44" showDropDown="0" showInputMessage="0" showErrorMessage="0" allowBlank="1" type="list">
      <formula1>"日,週,月,年"</formula1>
    </dataValidation>
    <dataValidation sqref="M4:M44" showDropDown="0" showInputMessage="0" showErrorMessage="0" allowBlank="1" type="list">
      <formula1>"高,中,低"</formula1>
    </dataValidation>
    <dataValidation sqref="O4:O44" showDropDown="0" showInputMessage="0" showErrorMessage="0" allowBlank="1" type="list">
      <formula1>"向く,一部向く,向きにくい"</formula1>
    </dataValidation>
    <dataValidation sqref="Q4:R44" showDropDown="0" showInputMessage="0" showErrorMessage="0" allowBlank="1" type="list">
      <formula1>"高,中,低"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&amp;C&amp;"游ゴシック"&amp;10 AI-Ready.jp（https://www.ai-ready.jp）のひな形｜自社の状況に合わせてご利用ください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8" customWidth="1" min="3" max="3"/>
  </cols>
  <sheetData>
    <row r="1">
      <c r="A1" s="1" t="inlineStr">
        <is>
          <t>集計</t>
        </is>
      </c>
    </row>
    <row r="2">
      <c r="A2" s="13" t="inlineStr">
        <is>
          <t>「棚卸し表」の内容から自動で計算します（記入例の行を含みます）。</t>
        </is>
      </c>
    </row>
    <row r="3" ht="36" customHeight="1">
      <c r="A3" s="14" t="inlineStr">
        <is>
          <t>項目</t>
        </is>
      </c>
      <c r="B3" s="14" t="inlineStr">
        <is>
          <t>件数</t>
        </is>
      </c>
      <c r="C3" s="14" t="inlineStr">
        <is>
          <t>月の時間（時間）</t>
        </is>
      </c>
    </row>
    <row r="4">
      <c r="A4" s="21" t="inlineStr">
        <is>
          <t>書き出した作業の合計</t>
        </is>
      </c>
      <c r="B4" s="20">
        <f>COUNTA(棚卸し表!$D$4:$D$44)</f>
        <v/>
      </c>
      <c r="C4" s="19">
        <f>SUM(棚卸し表!$K$4:$K$44)</f>
        <v/>
      </c>
    </row>
    <row r="5">
      <c r="A5" s="9" t="inlineStr">
        <is>
          <t>最初に取り組む候補</t>
        </is>
      </c>
      <c r="B5" s="20">
        <f>COUNTIF(棚卸し表!$S$4:$S$44,A5)</f>
        <v/>
      </c>
      <c r="C5" s="19">
        <f>SUMIF(棚卸し表!$S$4:$S$44,A5,棚卸し表!$K$4:$K$44)</f>
        <v/>
      </c>
    </row>
    <row r="6">
      <c r="A6" s="9" t="inlineStr">
        <is>
          <t>段階的に進める</t>
        </is>
      </c>
      <c r="B6" s="20">
        <f>COUNTIF(棚卸し表!$S$4:$S$44,A6)</f>
        <v/>
      </c>
      <c r="C6" s="19">
        <f>SUMIF(棚卸し表!$S$4:$S$44,A6,棚卸し表!$K$4:$K$44)</f>
        <v/>
      </c>
    </row>
    <row r="7">
      <c r="A7" s="9" t="inlineStr">
        <is>
          <t>使い方集で共有</t>
        </is>
      </c>
      <c r="B7" s="20">
        <f>COUNTIF(棚卸し表!$S$4:$S$44,A7)</f>
        <v/>
      </c>
      <c r="C7" s="19">
        <f>SUMIF(棚卸し表!$S$4:$S$44,A7,棚卸し表!$K$4:$K$44)</f>
        <v/>
      </c>
    </row>
    <row r="8">
      <c r="A8" s="9" t="inlineStr">
        <is>
          <t>いまは見送る</t>
        </is>
      </c>
      <c r="B8" s="20">
        <f>COUNTIF(棚卸し表!$S$4:$S$44,A8)</f>
        <v/>
      </c>
      <c r="C8" s="19">
        <f>SUMIF(棚卸し表!$S$4:$S$44,A8,棚卸し表!$K$4:$K$44)</f>
        <v/>
      </c>
    </row>
    <row r="9">
      <c r="A9" s="9" t="inlineStr">
        <is>
          <t>優先度が未評価</t>
        </is>
      </c>
      <c r="B9" s="20">
        <f>B4-SUM(B5:B8)</f>
        <v/>
      </c>
      <c r="C9" s="19">
        <f>C4-SUM(C5:C8)</f>
        <v/>
      </c>
    </row>
    <row r="10">
      <c r="A10" s="9" t="inlineStr">
        <is>
          <t>「最初に取り組む候補」の時間の割合</t>
        </is>
      </c>
      <c r="C10" s="22">
        <f>IFERROR(C5/C4,"")</f>
        <v/>
      </c>
    </row>
    <row r="12">
      <c r="A12" s="12" t="inlineStr">
        <is>
          <t>AI-Ready.jp（https://www.ai-ready.jp）のひな形｜自社の状況に合わせてご利用ください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&amp;C&amp;"游ゴシック"&amp;10 AI-Ready.jp（https://www.ai-ready.jp）のひな形｜自社の状況に合わせてご利用ください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フロレンティナ</dc:creator>
  <dc:title xmlns:dc="http://purl.org/dc/elements/1.1/">業務の棚卸し表</dc:title>
  <dc:subject xmlns:dc="http://purl.org/dc/elements/1.1/">AI-Ready.jp のひな形</dc:subject>
  <dc:language xmlns:dc="http://purl.org/dc/elements/1.1/">ja-JP</dc:language>
  <dcterms:created xmlns:dcterms="http://purl.org/dc/terms/" xmlns:xsi="http://www.w3.org/2001/XMLSchema-instance" xsi:type="dcterms:W3CDTF">2026-10-25T02:00:41Z</dcterms:created>
  <dcterms:modified xmlns:dcterms="http://purl.org/dc/terms/" xmlns:xsi="http://www.w3.org/2001/XMLSchema-instance" xsi:type="dcterms:W3CDTF">2026-10-25T02:00:41Z</dcterms:modified>
  <cp:lastModifiedBy>フロレンティナ</cp:lastModifiedBy>
</cp:coreProperties>
</file>